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linoisstateuniversity-my.sharepoint.com/personal/tdavis2_ilstu_edu/Documents/SIEC-ISBE General Secretary Documents/2021 - 2022 Documents/Financial Records/"/>
    </mc:Choice>
  </mc:AlternateContent>
  <xr:revisionPtr revIDLastSave="166" documentId="8_{DCD3BE0C-175B-4E2B-AFA7-4FBD1A8F636C}" xr6:coauthVersionLast="47" xr6:coauthVersionMax="47" xr10:uidLastSave="{3EB495E2-7DB6-410A-B824-E4B107EBBEEF}"/>
  <bookViews>
    <workbookView xWindow="-110" yWindow="-110" windowWidth="19420" windowHeight="10300" activeTab="2" xr2:uid="{194501E5-17F2-42B8-9FDF-6D72B46B1BB6}"/>
  </bookViews>
  <sheets>
    <sheet name="Income and Expense Statement" sheetId="1" r:id="rId1"/>
    <sheet name="Balance Sheet" sheetId="2" r:id="rId2"/>
    <sheet name="Trend in Equit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19" i="2"/>
  <c r="D15" i="2"/>
  <c r="D19" i="2" s="1"/>
  <c r="D21" i="2" s="1"/>
  <c r="C15" i="2"/>
  <c r="F40" i="1" l="1"/>
  <c r="G40" i="1"/>
  <c r="F16" i="1"/>
  <c r="G16" i="1"/>
  <c r="F38" i="1" l="1"/>
  <c r="F34" i="1"/>
  <c r="F30" i="1"/>
  <c r="F26" i="1"/>
  <c r="G15" i="1"/>
  <c r="F14" i="1"/>
  <c r="F10" i="1"/>
  <c r="E40" i="1"/>
  <c r="E16" i="1"/>
  <c r="C38" i="1"/>
  <c r="C34" i="1"/>
  <c r="C30" i="1"/>
  <c r="C26" i="1"/>
  <c r="D39" i="1" s="1"/>
  <c r="C14" i="1"/>
  <c r="C10" i="1"/>
  <c r="D15" i="1" s="1"/>
  <c r="D41" i="1" s="1"/>
  <c r="G39" i="1" l="1"/>
  <c r="G41" i="1" s="1"/>
</calcChain>
</file>

<file path=xl/sharedStrings.xml><?xml version="1.0" encoding="utf-8"?>
<sst xmlns="http://schemas.openxmlformats.org/spreadsheetml/2006/main" count="62" uniqueCount="60">
  <si>
    <t xml:space="preserve">SIEC International </t>
  </si>
  <si>
    <t>June 1, 2021 - May 31, 2022</t>
  </si>
  <si>
    <t>Income Expense Report</t>
  </si>
  <si>
    <t>Budget as approved by SIEC International</t>
  </si>
  <si>
    <t>Revenue</t>
  </si>
  <si>
    <t>Membership Fees--Individual</t>
  </si>
  <si>
    <t>Membership Fees--Collective</t>
  </si>
  <si>
    <t>Wire Transfer Fees</t>
  </si>
  <si>
    <t>Total Membership Revenue</t>
  </si>
  <si>
    <t>Conference Income</t>
  </si>
  <si>
    <t>Interest Income</t>
  </si>
  <si>
    <t>Other Income</t>
  </si>
  <si>
    <t>Total Other Revenue</t>
  </si>
  <si>
    <t>Total Revenue</t>
  </si>
  <si>
    <t>Expenses</t>
  </si>
  <si>
    <t>Office Supplies Expense</t>
  </si>
  <si>
    <t>Wire Transfer/Bank Fees</t>
  </si>
  <si>
    <t>Postage</t>
  </si>
  <si>
    <t>Printing</t>
  </si>
  <si>
    <t>Archival Storage</t>
  </si>
  <si>
    <t>Website/Zoom</t>
  </si>
  <si>
    <t>Office Facilities</t>
  </si>
  <si>
    <t>Treasurer/Secretary Stipend</t>
  </si>
  <si>
    <t>Total International Office Expenses</t>
  </si>
  <si>
    <t>Travel--International Conference</t>
  </si>
  <si>
    <t>EC Mid-Year Meeting</t>
  </si>
  <si>
    <t>Travel--Other</t>
  </si>
  <si>
    <t>Total Travel Expenses</t>
  </si>
  <si>
    <t>Journal Print/Mail Expense</t>
  </si>
  <si>
    <t>Journal-Editor</t>
  </si>
  <si>
    <t>Newsletter Editor</t>
  </si>
  <si>
    <t>Total Publication Expenses</t>
  </si>
  <si>
    <t>Gifts</t>
  </si>
  <si>
    <t>Currency Conversion</t>
  </si>
  <si>
    <t>Other Miscellaneous Expenses</t>
  </si>
  <si>
    <t>Total Miscellaneous Expenses</t>
  </si>
  <si>
    <t>Total Expenses</t>
  </si>
  <si>
    <t>Net Income (Loss)</t>
  </si>
  <si>
    <t>Actual</t>
  </si>
  <si>
    <t>As of May 31, 2022</t>
  </si>
  <si>
    <t>Balance Sheet</t>
  </si>
  <si>
    <t>Assets</t>
  </si>
  <si>
    <t>CEFCU Checking</t>
  </si>
  <si>
    <t>CEFCU Savings</t>
  </si>
  <si>
    <t>CEFCU Money Market</t>
  </si>
  <si>
    <t>Total Assets</t>
  </si>
  <si>
    <t>Liabilities</t>
  </si>
  <si>
    <t>Equity</t>
  </si>
  <si>
    <t>Total Liabilities &amp; Equity</t>
  </si>
  <si>
    <t xml:space="preserve">Conference Fund  (Austria) </t>
  </si>
  <si>
    <t>Associated Bank Checking</t>
  </si>
  <si>
    <t xml:space="preserve">Associated Bank Money Market </t>
  </si>
  <si>
    <t xml:space="preserve">   Cash</t>
  </si>
  <si>
    <t>Fund Balance</t>
  </si>
  <si>
    <t>Equity Trend Line (as of May 31)</t>
  </si>
  <si>
    <t xml:space="preserve">We have audited the Annual Financial Statements of SIEC-ISBE for the Fiscal Year </t>
  </si>
  <si>
    <t xml:space="preserve">ended 31 May 2020.  The audit was prepared in accordance with Generally Accepted </t>
  </si>
  <si>
    <t xml:space="preserve">Accounting Principles and included such Auditing Tests and Procedures considered </t>
  </si>
  <si>
    <t xml:space="preserve">necessary under the circumstances.  In our opinion, the Annual Financial Statements </t>
  </si>
  <si>
    <t>represent an accurate and fair view of SIEC-ISBE’s financial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</si>
</sst>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164" fontId="0" fillId="2" borderId="3" xfId="0" applyNumberFormat="1" applyFill="1" applyBorder="1"/>
    <xf numFmtId="164" fontId="0" fillId="2" borderId="0" xfId="0" applyNumberFormat="1" applyFill="1"/>
    <xf numFmtId="164" fontId="0" fillId="2" borderId="4" xfId="0" applyNumberFormat="1" applyFill="1" applyBorder="1"/>
    <xf numFmtId="0" fontId="1" fillId="3" borderId="0" xfId="0" applyFont="1" applyFill="1"/>
    <xf numFmtId="0" fontId="0" fillId="2" borderId="3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2" fillId="4" borderId="0" xfId="0" applyFont="1" applyFill="1"/>
    <xf numFmtId="0" fontId="0" fillId="5" borderId="0" xfId="0" applyFill="1"/>
    <xf numFmtId="0" fontId="3" fillId="6" borderId="0" xfId="0" applyFont="1" applyFill="1"/>
    <xf numFmtId="164" fontId="3" fillId="2" borderId="4" xfId="0" applyNumberFormat="1" applyFont="1" applyFill="1" applyBorder="1"/>
    <xf numFmtId="164" fontId="3" fillId="2" borderId="6" xfId="0" applyNumberFormat="1" applyFont="1" applyFill="1" applyBorder="1"/>
    <xf numFmtId="164" fontId="0" fillId="0" borderId="0" xfId="0" applyNumberFormat="1"/>
    <xf numFmtId="164" fontId="0" fillId="5" borderId="0" xfId="0" applyNumberFormat="1" applyFill="1"/>
    <xf numFmtId="164" fontId="0" fillId="5" borderId="3" xfId="0" applyNumberFormat="1" applyFill="1" applyBorder="1"/>
    <xf numFmtId="0" fontId="0" fillId="0" borderId="8" xfId="0" applyBorder="1"/>
    <xf numFmtId="164" fontId="4" fillId="3" borderId="8" xfId="0" applyNumberFormat="1" applyFont="1" applyFill="1" applyBorder="1"/>
    <xf numFmtId="164" fontId="4" fillId="3" borderId="0" xfId="0" applyNumberFormat="1" applyFont="1" applyFill="1"/>
    <xf numFmtId="0" fontId="0" fillId="0" borderId="9" xfId="0" applyBorder="1"/>
    <xf numFmtId="164" fontId="4" fillId="3" borderId="10" xfId="0" applyNumberFormat="1" applyFont="1" applyFill="1" applyBorder="1"/>
    <xf numFmtId="164" fontId="3" fillId="2" borderId="7" xfId="0" applyNumberFormat="1" applyFont="1" applyFill="1" applyBorder="1"/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4" fillId="0" borderId="9" xfId="0" applyFont="1" applyBorder="1"/>
    <xf numFmtId="0" fontId="0" fillId="0" borderId="14" xfId="0" applyBorder="1"/>
    <xf numFmtId="164" fontId="4" fillId="0" borderId="9" xfId="0" applyNumberFormat="1" applyFont="1" applyBorder="1"/>
    <xf numFmtId="164" fontId="4" fillId="0" borderId="15" xfId="0" applyNumberFormat="1" applyFont="1" applyBorder="1"/>
    <xf numFmtId="0" fontId="0" fillId="0" borderId="16" xfId="0" applyBorder="1"/>
    <xf numFmtId="164" fontId="4" fillId="4" borderId="14" xfId="0" applyNumberFormat="1" applyFont="1" applyFill="1" applyBorder="1"/>
    <xf numFmtId="164" fontId="4" fillId="5" borderId="9" xfId="0" applyNumberFormat="1" applyFont="1" applyFill="1" applyBorder="1"/>
    <xf numFmtId="164" fontId="4" fillId="5" borderId="0" xfId="0" applyNumberFormat="1" applyFont="1" applyFill="1"/>
    <xf numFmtId="164" fontId="4" fillId="5" borderId="14" xfId="0" applyNumberFormat="1" applyFont="1" applyFill="1" applyBorder="1"/>
    <xf numFmtId="0" fontId="0" fillId="0" borderId="15" xfId="0" applyBorder="1"/>
    <xf numFmtId="164" fontId="3" fillId="6" borderId="16" xfId="0" applyNumberFormat="1" applyFont="1" applyFill="1" applyBorder="1"/>
    <xf numFmtId="15" fontId="0" fillId="0" borderId="0" xfId="0" applyNumberFormat="1"/>
    <xf numFmtId="164" fontId="0" fillId="0" borderId="8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Fund Balance</a:t>
            </a:r>
            <a:r>
              <a:rPr lang="en-US" baseline="0"/>
              <a:t> as of May 31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Fund Balance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'Trend in Equity'!$B$4:$I$4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'Trend in Equity'!$B$5:$I$5</c:f>
              <c:numCache>
                <c:formatCode>General</c:formatCode>
                <c:ptCount val="8"/>
                <c:pt idx="5">
                  <c:v>65422</c:v>
                </c:pt>
                <c:pt idx="6">
                  <c:v>61340</c:v>
                </c:pt>
                <c:pt idx="7">
                  <c:v>59062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5-48CC-800D-61CE7BA4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30"/>
        <c:axId val="879822895"/>
        <c:axId val="879823311"/>
      </c:barChart>
      <c:catAx>
        <c:axId val="8798228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</a:t>
                </a:r>
                <a:r>
                  <a:rPr lang="en-US" baseline="0"/>
                  <a:t> Balance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823311"/>
        <c:crosses val="autoZero"/>
        <c:auto val="1"/>
        <c:lblAlgn val="ctr"/>
        <c:lblOffset val="100"/>
        <c:noMultiLvlLbl val="0"/>
      </c:catAx>
      <c:valAx>
        <c:axId val="87982331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Fund Balance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822895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</xdr:row>
      <xdr:rowOff>25400</xdr:rowOff>
    </xdr:from>
    <xdr:to>
      <xdr:col>8</xdr:col>
      <xdr:colOff>565150</xdr:colOff>
      <xdr:row>31</xdr:row>
      <xdr:rowOff>177800</xdr:rowOff>
    </xdr:to>
    <xdr:graphicFrame macro="">
      <xdr:nvGraphicFramePr>
        <xdr:cNvPr id="2" name="Chart 1" descr="Chart type: Clustered Column. 'Fund Balance' by 'Field1'&#10;&#10;Description automatically generated">
          <a:extLst>
            <a:ext uri="{FF2B5EF4-FFF2-40B4-BE49-F238E27FC236}">
              <a16:creationId xmlns:a16="http://schemas.microsoft.com/office/drawing/2014/main" id="{7031632A-87DE-14A8-2989-4D897B65B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1A23C-5B52-4E7D-B3E3-1337673084D2}">
  <dimension ref="A1:G41"/>
  <sheetViews>
    <sheetView topLeftCell="A27" workbookViewId="0">
      <selection activeCell="E23" sqref="E23"/>
    </sheetView>
  </sheetViews>
  <sheetFormatPr defaultRowHeight="14.5" x14ac:dyDescent="0.35"/>
  <cols>
    <col min="1" max="1" width="29.7265625" customWidth="1"/>
    <col min="4" max="4" width="13.7265625" bestFit="1" customWidth="1"/>
    <col min="5" max="5" width="13.6328125" bestFit="1" customWidth="1"/>
    <col min="6" max="6" width="9.54296875" bestFit="1" customWidth="1"/>
    <col min="7" max="7" width="13.7265625" bestFit="1" customWidth="1"/>
  </cols>
  <sheetData>
    <row r="1" spans="1:7" ht="23.5" x14ac:dyDescent="0.55000000000000004">
      <c r="A1" s="43" t="s">
        <v>0</v>
      </c>
      <c r="B1" s="43"/>
      <c r="C1" s="43"/>
      <c r="D1" s="43"/>
      <c r="E1" s="43"/>
      <c r="F1" s="43"/>
      <c r="G1" s="43"/>
    </row>
    <row r="2" spans="1:7" ht="23.5" x14ac:dyDescent="0.55000000000000004">
      <c r="A2" s="43" t="s">
        <v>1</v>
      </c>
      <c r="B2" s="43"/>
      <c r="C2" s="43"/>
      <c r="D2" s="43"/>
      <c r="E2" s="43"/>
      <c r="F2" s="43"/>
      <c r="G2" s="43"/>
    </row>
    <row r="3" spans="1:7" ht="23.5" x14ac:dyDescent="0.55000000000000004">
      <c r="A3" s="43" t="s">
        <v>2</v>
      </c>
      <c r="B3" s="43"/>
      <c r="C3" s="43"/>
      <c r="D3" s="43"/>
      <c r="E3" s="43"/>
      <c r="F3" s="43"/>
      <c r="G3" s="43"/>
    </row>
    <row r="4" spans="1:7" ht="15" thickBot="1" x14ac:dyDescent="0.4">
      <c r="A4" s="10"/>
      <c r="B4" s="10"/>
      <c r="C4" s="10"/>
      <c r="D4" s="10"/>
      <c r="E4" s="10"/>
      <c r="F4" s="10"/>
      <c r="G4" s="10"/>
    </row>
    <row r="5" spans="1:7" ht="87" customHeight="1" x14ac:dyDescent="0.5">
      <c r="B5" s="41" t="s">
        <v>3</v>
      </c>
      <c r="C5" s="42"/>
      <c r="D5" s="42"/>
      <c r="E5" s="23" t="s">
        <v>38</v>
      </c>
      <c r="F5" s="24"/>
      <c r="G5" s="25"/>
    </row>
    <row r="6" spans="1:7" ht="18.5" x14ac:dyDescent="0.45">
      <c r="A6" s="1" t="s">
        <v>4</v>
      </c>
      <c r="B6" s="2"/>
      <c r="C6" s="3"/>
      <c r="D6" s="3"/>
      <c r="E6" s="26"/>
      <c r="G6" s="27"/>
    </row>
    <row r="7" spans="1:7" ht="15.5" x14ac:dyDescent="0.35">
      <c r="A7" t="s">
        <v>5</v>
      </c>
      <c r="B7" s="2">
        <v>5000</v>
      </c>
      <c r="C7" s="3"/>
      <c r="D7" s="3"/>
      <c r="E7" s="28">
        <v>2633.5</v>
      </c>
      <c r="G7" s="27"/>
    </row>
    <row r="8" spans="1:7" ht="15.5" x14ac:dyDescent="0.35">
      <c r="A8" t="s">
        <v>6</v>
      </c>
      <c r="B8" s="2">
        <v>1100</v>
      </c>
      <c r="C8" s="3"/>
      <c r="D8" s="3"/>
      <c r="E8" s="28">
        <v>330</v>
      </c>
      <c r="G8" s="27"/>
    </row>
    <row r="9" spans="1:7" ht="16" thickBot="1" x14ac:dyDescent="0.4">
      <c r="A9" t="s">
        <v>7</v>
      </c>
      <c r="B9" s="4">
        <v>60</v>
      </c>
      <c r="C9" s="3"/>
      <c r="D9" s="3"/>
      <c r="E9" s="29">
        <v>84.18</v>
      </c>
      <c r="F9" s="17"/>
      <c r="G9" s="27"/>
    </row>
    <row r="10" spans="1:7" ht="16" thickBot="1" x14ac:dyDescent="0.4">
      <c r="A10" s="5" t="s">
        <v>8</v>
      </c>
      <c r="B10" s="6"/>
      <c r="C10" s="7">
        <f>SUM(B7:B9)</f>
        <v>6160</v>
      </c>
      <c r="D10" s="3"/>
      <c r="E10" s="20"/>
      <c r="F10" s="19">
        <f>SUM(E7:E9)</f>
        <v>3047.68</v>
      </c>
      <c r="G10" s="27"/>
    </row>
    <row r="11" spans="1:7" ht="15.5" x14ac:dyDescent="0.35">
      <c r="A11" t="s">
        <v>9</v>
      </c>
      <c r="B11" s="2">
        <v>1000</v>
      </c>
      <c r="C11" s="3"/>
      <c r="D11" s="3"/>
      <c r="E11" s="28">
        <v>596.9</v>
      </c>
      <c r="G11" s="27"/>
    </row>
    <row r="12" spans="1:7" ht="15.5" x14ac:dyDescent="0.35">
      <c r="A12" t="s">
        <v>10</v>
      </c>
      <c r="B12" s="2">
        <v>5</v>
      </c>
      <c r="C12" s="3"/>
      <c r="D12" s="3"/>
      <c r="E12" s="28">
        <v>32.9</v>
      </c>
      <c r="G12" s="27"/>
    </row>
    <row r="13" spans="1:7" ht="16" thickBot="1" x14ac:dyDescent="0.4">
      <c r="A13" t="s">
        <v>11</v>
      </c>
      <c r="B13" s="4">
        <v>1500</v>
      </c>
      <c r="C13" s="8"/>
      <c r="D13" s="3"/>
      <c r="E13" s="28">
        <v>1280</v>
      </c>
      <c r="G13" s="27"/>
    </row>
    <row r="14" spans="1:7" ht="16" thickBot="1" x14ac:dyDescent="0.4">
      <c r="A14" s="5" t="s">
        <v>12</v>
      </c>
      <c r="B14" s="2"/>
      <c r="C14" s="7">
        <f>SUM(B11:B13)</f>
        <v>2505</v>
      </c>
      <c r="D14" s="3"/>
      <c r="E14" s="20"/>
      <c r="F14" s="18">
        <f>SUM(E11:E13)</f>
        <v>1909.8</v>
      </c>
      <c r="G14" s="30"/>
    </row>
    <row r="15" spans="1:7" ht="19" thickBot="1" x14ac:dyDescent="0.5">
      <c r="A15" s="9" t="s">
        <v>13</v>
      </c>
      <c r="B15" s="2"/>
      <c r="C15" s="3"/>
      <c r="D15" s="7">
        <f>SUM(C7:C14)</f>
        <v>8665</v>
      </c>
      <c r="E15" s="20"/>
      <c r="G15" s="31">
        <f>F10+F14</f>
        <v>4957.4799999999996</v>
      </c>
    </row>
    <row r="16" spans="1:7" ht="15.5" x14ac:dyDescent="0.35">
      <c r="A16" s="10"/>
      <c r="B16" s="16"/>
      <c r="C16" s="15"/>
      <c r="D16" s="15"/>
      <c r="E16" s="32" t="e">
        <f t="shared" ref="E16:G16" si="0">SUM(#REF!)</f>
        <v>#REF!</v>
      </c>
      <c r="F16" s="33" t="e">
        <f t="shared" si="0"/>
        <v>#REF!</v>
      </c>
      <c r="G16" s="34" t="e">
        <f t="shared" si="0"/>
        <v>#REF!</v>
      </c>
    </row>
    <row r="17" spans="1:7" ht="18.5" x14ac:dyDescent="0.45">
      <c r="A17" s="1" t="s">
        <v>14</v>
      </c>
      <c r="B17" s="2"/>
      <c r="C17" s="3"/>
      <c r="D17" s="3"/>
      <c r="E17" s="28"/>
      <c r="G17" s="27"/>
    </row>
    <row r="18" spans="1:7" ht="15.5" x14ac:dyDescent="0.35">
      <c r="A18" t="s">
        <v>15</v>
      </c>
      <c r="B18" s="2">
        <v>100</v>
      </c>
      <c r="C18" s="3"/>
      <c r="D18" s="3"/>
      <c r="E18" s="28">
        <v>29.3</v>
      </c>
      <c r="G18" s="27"/>
    </row>
    <row r="19" spans="1:7" ht="15.5" x14ac:dyDescent="0.35">
      <c r="A19" t="s">
        <v>16</v>
      </c>
      <c r="B19" s="2">
        <v>50</v>
      </c>
      <c r="C19" s="3"/>
      <c r="D19" s="3"/>
      <c r="E19" s="28">
        <v>129.41999999999999</v>
      </c>
      <c r="G19" s="27"/>
    </row>
    <row r="20" spans="1:7" ht="15.5" x14ac:dyDescent="0.35">
      <c r="A20" t="s">
        <v>17</v>
      </c>
      <c r="B20" s="2">
        <v>60</v>
      </c>
      <c r="C20" s="3"/>
      <c r="D20" s="3"/>
      <c r="E20" s="28">
        <v>0</v>
      </c>
      <c r="G20" s="27"/>
    </row>
    <row r="21" spans="1:7" ht="15.5" x14ac:dyDescent="0.35">
      <c r="A21" t="s">
        <v>18</v>
      </c>
      <c r="B21" s="2">
        <v>50</v>
      </c>
      <c r="C21" s="3"/>
      <c r="D21" s="3"/>
      <c r="E21" s="28">
        <v>9</v>
      </c>
      <c r="G21" s="27"/>
    </row>
    <row r="22" spans="1:7" ht="15.5" x14ac:dyDescent="0.35">
      <c r="A22" t="s">
        <v>19</v>
      </c>
      <c r="B22" s="2">
        <v>720</v>
      </c>
      <c r="C22" s="3"/>
      <c r="D22" s="3"/>
      <c r="E22" s="28">
        <v>618.79999999999995</v>
      </c>
      <c r="G22" s="27"/>
    </row>
    <row r="23" spans="1:7" ht="15.5" x14ac:dyDescent="0.35">
      <c r="A23" t="s">
        <v>20</v>
      </c>
      <c r="B23" s="2">
        <v>3000</v>
      </c>
      <c r="C23" s="3"/>
      <c r="D23" s="3"/>
      <c r="E23" s="28">
        <v>1844.64</v>
      </c>
      <c r="G23" s="27"/>
    </row>
    <row r="24" spans="1:7" ht="15.5" x14ac:dyDescent="0.35">
      <c r="A24" t="s">
        <v>21</v>
      </c>
      <c r="B24" s="2">
        <v>2200</v>
      </c>
      <c r="C24" s="3"/>
      <c r="D24" s="3"/>
      <c r="E24" s="28">
        <v>1650</v>
      </c>
      <c r="G24" s="27"/>
    </row>
    <row r="25" spans="1:7" ht="16" thickBot="1" x14ac:dyDescent="0.4">
      <c r="A25" t="s">
        <v>22</v>
      </c>
      <c r="B25" s="4">
        <v>2800</v>
      </c>
      <c r="C25" s="8"/>
      <c r="D25" s="3"/>
      <c r="E25" s="29">
        <v>2100</v>
      </c>
      <c r="F25" s="17"/>
      <c r="G25" s="27"/>
    </row>
    <row r="26" spans="1:7" ht="16" thickBot="1" x14ac:dyDescent="0.4">
      <c r="A26" s="5" t="s">
        <v>23</v>
      </c>
      <c r="B26" s="2"/>
      <c r="C26" s="7">
        <f>SUM(B18:B25)</f>
        <v>8980</v>
      </c>
      <c r="D26" s="3"/>
      <c r="E26" s="20"/>
      <c r="F26" s="21">
        <f>SUM(E18:E25)</f>
        <v>6381.16</v>
      </c>
      <c r="G26" s="27"/>
    </row>
    <row r="27" spans="1:7" ht="15.5" x14ac:dyDescent="0.35">
      <c r="A27" t="s">
        <v>24</v>
      </c>
      <c r="B27" s="2">
        <v>2000</v>
      </c>
      <c r="C27" s="3"/>
      <c r="D27" s="3"/>
      <c r="E27" s="28">
        <v>0</v>
      </c>
      <c r="G27" s="27"/>
    </row>
    <row r="28" spans="1:7" ht="15.5" x14ac:dyDescent="0.35">
      <c r="A28" t="s">
        <v>25</v>
      </c>
      <c r="B28" s="2">
        <v>0.01</v>
      </c>
      <c r="C28" s="3"/>
      <c r="D28" s="3"/>
      <c r="E28" s="28">
        <v>0</v>
      </c>
      <c r="G28" s="27"/>
    </row>
    <row r="29" spans="1:7" ht="16" thickBot="1" x14ac:dyDescent="0.4">
      <c r="A29" t="s">
        <v>26</v>
      </c>
      <c r="B29" s="4">
        <v>300</v>
      </c>
      <c r="C29" s="8"/>
      <c r="D29" s="3"/>
      <c r="E29" s="29">
        <v>0</v>
      </c>
      <c r="F29" s="17"/>
      <c r="G29" s="27"/>
    </row>
    <row r="30" spans="1:7" ht="16" thickBot="1" x14ac:dyDescent="0.4">
      <c r="A30" s="5" t="s">
        <v>27</v>
      </c>
      <c r="B30" s="2"/>
      <c r="C30" s="7">
        <f>SUM(B27:B29)</f>
        <v>2300.0100000000002</v>
      </c>
      <c r="D30" s="3"/>
      <c r="E30" s="20"/>
      <c r="F30" s="21">
        <f>SUM(E27:E29)</f>
        <v>0</v>
      </c>
      <c r="G30" s="27"/>
    </row>
    <row r="31" spans="1:7" ht="15.5" x14ac:dyDescent="0.35">
      <c r="A31" t="s">
        <v>28</v>
      </c>
      <c r="B31" s="2">
        <v>0.01</v>
      </c>
      <c r="C31" s="3"/>
      <c r="D31" s="3"/>
      <c r="E31" s="28">
        <v>0</v>
      </c>
      <c r="G31" s="27"/>
    </row>
    <row r="32" spans="1:7" ht="15.5" x14ac:dyDescent="0.35">
      <c r="A32" t="s">
        <v>29</v>
      </c>
      <c r="B32" s="2">
        <v>1000</v>
      </c>
      <c r="C32" s="3"/>
      <c r="D32" s="3"/>
      <c r="E32" s="28">
        <v>1000</v>
      </c>
      <c r="G32" s="27"/>
    </row>
    <row r="33" spans="1:7" ht="16" thickBot="1" x14ac:dyDescent="0.4">
      <c r="A33" t="s">
        <v>30</v>
      </c>
      <c r="B33" s="4">
        <v>775</v>
      </c>
      <c r="C33" s="8"/>
      <c r="D33" s="3"/>
      <c r="E33" s="29">
        <v>750</v>
      </c>
      <c r="F33" s="17"/>
      <c r="G33" s="27"/>
    </row>
    <row r="34" spans="1:7" ht="16" thickBot="1" x14ac:dyDescent="0.4">
      <c r="A34" s="5" t="s">
        <v>31</v>
      </c>
      <c r="B34" s="2"/>
      <c r="C34" s="7">
        <f>SUM(B31:B33)</f>
        <v>1775.01</v>
      </c>
      <c r="D34" s="3"/>
      <c r="E34" s="20"/>
      <c r="F34" s="21">
        <f>SUM(E31:E33)</f>
        <v>1750</v>
      </c>
      <c r="G34" s="27"/>
    </row>
    <row r="35" spans="1:7" ht="15.5" x14ac:dyDescent="0.35">
      <c r="A35" t="s">
        <v>32</v>
      </c>
      <c r="B35" s="2">
        <v>100</v>
      </c>
      <c r="C35" s="3"/>
      <c r="D35" s="3"/>
      <c r="E35" s="28">
        <v>0</v>
      </c>
      <c r="G35" s="27"/>
    </row>
    <row r="36" spans="1:7" ht="15.5" x14ac:dyDescent="0.35">
      <c r="A36" t="s">
        <v>33</v>
      </c>
      <c r="B36" s="2">
        <v>0.01</v>
      </c>
      <c r="C36" s="3"/>
      <c r="D36" s="3"/>
      <c r="E36" s="28">
        <v>71.099999999999994</v>
      </c>
      <c r="G36" s="27"/>
    </row>
    <row r="37" spans="1:7" ht="16" thickBot="1" x14ac:dyDescent="0.4">
      <c r="A37" t="s">
        <v>34</v>
      </c>
      <c r="B37" s="4">
        <v>250</v>
      </c>
      <c r="C37" s="8"/>
      <c r="D37" s="3"/>
      <c r="E37" s="29">
        <v>297.27</v>
      </c>
      <c r="F37" s="17"/>
      <c r="G37" s="27"/>
    </row>
    <row r="38" spans="1:7" ht="16" thickBot="1" x14ac:dyDescent="0.4">
      <c r="A38" s="5" t="s">
        <v>35</v>
      </c>
      <c r="B38" s="2"/>
      <c r="C38" s="7">
        <f>SUM(B35:B37)</f>
        <v>350.01</v>
      </c>
      <c r="D38" s="8"/>
      <c r="E38" s="20"/>
      <c r="F38" s="18">
        <f>SUM(E35:E37)</f>
        <v>368.37</v>
      </c>
      <c r="G38" s="30"/>
    </row>
    <row r="39" spans="1:7" ht="19" thickBot="1" x14ac:dyDescent="0.5">
      <c r="A39" s="9" t="s">
        <v>36</v>
      </c>
      <c r="B39" s="2"/>
      <c r="C39" s="3"/>
      <c r="D39" s="7">
        <f>SUM(C18:C38)</f>
        <v>13405.03</v>
      </c>
      <c r="E39" s="20"/>
      <c r="G39" s="31">
        <f>F26+F30+F34+F38</f>
        <v>8499.5300000000007</v>
      </c>
    </row>
    <row r="40" spans="1:7" ht="15.5" x14ac:dyDescent="0.35">
      <c r="A40" s="10"/>
      <c r="B40" s="16"/>
      <c r="C40" s="15"/>
      <c r="D40" s="15"/>
      <c r="E40" s="32" t="e">
        <f t="shared" ref="E40:G40" si="1">SUM(#REF!)</f>
        <v>#REF!</v>
      </c>
      <c r="F40" s="33" t="e">
        <f t="shared" si="1"/>
        <v>#REF!</v>
      </c>
      <c r="G40" s="34" t="e">
        <f t="shared" si="1"/>
        <v>#REF!</v>
      </c>
    </row>
    <row r="41" spans="1:7" ht="21.5" thickBot="1" x14ac:dyDescent="0.55000000000000004">
      <c r="A41" s="11" t="s">
        <v>37</v>
      </c>
      <c r="B41" s="12"/>
      <c r="C41" s="13"/>
      <c r="D41" s="22">
        <f>D15-D39</f>
        <v>-4740.0300000000007</v>
      </c>
      <c r="E41" s="35"/>
      <c r="F41" s="17"/>
      <c r="G41" s="36">
        <f>G15-G39</f>
        <v>-3542.0500000000011</v>
      </c>
    </row>
  </sheetData>
  <mergeCells count="4">
    <mergeCell ref="B5:D5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8F29-79D5-49F2-978E-FA7A11C9295D}">
  <dimension ref="A1:E29"/>
  <sheetViews>
    <sheetView topLeftCell="A7" workbookViewId="0">
      <selection activeCell="A21" sqref="A21:XFD23"/>
    </sheetView>
  </sheetViews>
  <sheetFormatPr defaultRowHeight="14.5" x14ac:dyDescent="0.35"/>
  <cols>
    <col min="1" max="1" width="13.90625" customWidth="1"/>
    <col min="2" max="2" width="28.6328125" customWidth="1"/>
    <col min="3" max="4" width="9.7265625" bestFit="1" customWidth="1"/>
    <col min="5" max="5" width="9.453125" bestFit="1" customWidth="1"/>
  </cols>
  <sheetData>
    <row r="1" spans="1:4" ht="23.5" x14ac:dyDescent="0.55000000000000004">
      <c r="A1" s="43" t="s">
        <v>0</v>
      </c>
      <c r="B1" s="43"/>
      <c r="C1" s="43"/>
      <c r="D1" s="43"/>
    </row>
    <row r="2" spans="1:4" ht="23.5" x14ac:dyDescent="0.55000000000000004">
      <c r="A2" s="43" t="s">
        <v>39</v>
      </c>
      <c r="B2" s="43"/>
      <c r="C2" s="43"/>
      <c r="D2" s="43"/>
    </row>
    <row r="3" spans="1:4" ht="23.5" x14ac:dyDescent="0.55000000000000004">
      <c r="A3" s="43" t="s">
        <v>40</v>
      </c>
      <c r="B3" s="43"/>
      <c r="C3" s="43"/>
      <c r="D3" s="43"/>
    </row>
    <row r="4" spans="1:4" x14ac:dyDescent="0.35">
      <c r="A4" s="10"/>
      <c r="B4" s="10"/>
      <c r="C4" s="10"/>
      <c r="D4" s="10"/>
    </row>
    <row r="5" spans="1:4" x14ac:dyDescent="0.35">
      <c r="C5" s="37">
        <v>44347</v>
      </c>
      <c r="D5" s="37">
        <v>44712</v>
      </c>
    </row>
    <row r="6" spans="1:4" x14ac:dyDescent="0.35">
      <c r="A6" s="10"/>
      <c r="B6" s="10"/>
      <c r="C6" s="10"/>
      <c r="D6" s="10"/>
    </row>
    <row r="7" spans="1:4" x14ac:dyDescent="0.35">
      <c r="A7" t="s">
        <v>41</v>
      </c>
      <c r="C7" s="14"/>
      <c r="D7" s="14"/>
    </row>
    <row r="8" spans="1:4" x14ac:dyDescent="0.35">
      <c r="A8" t="s">
        <v>52</v>
      </c>
      <c r="C8" s="14"/>
      <c r="D8" s="14"/>
    </row>
    <row r="9" spans="1:4" x14ac:dyDescent="0.35">
      <c r="B9" t="s">
        <v>50</v>
      </c>
      <c r="C9" s="14">
        <v>18097</v>
      </c>
      <c r="D9" s="14"/>
    </row>
    <row r="10" spans="1:4" x14ac:dyDescent="0.35">
      <c r="B10" t="s">
        <v>51</v>
      </c>
      <c r="C10" s="14">
        <v>42230</v>
      </c>
      <c r="D10" s="14"/>
    </row>
    <row r="11" spans="1:4" x14ac:dyDescent="0.35">
      <c r="B11" t="s">
        <v>42</v>
      </c>
      <c r="C11" s="14"/>
      <c r="D11" s="14">
        <v>1890.67</v>
      </c>
    </row>
    <row r="12" spans="1:4" x14ac:dyDescent="0.35">
      <c r="B12" t="s">
        <v>43</v>
      </c>
      <c r="C12" s="14"/>
      <c r="D12" s="14">
        <v>5187.51</v>
      </c>
    </row>
    <row r="13" spans="1:4" x14ac:dyDescent="0.35">
      <c r="B13" t="s">
        <v>44</v>
      </c>
      <c r="C13" s="14"/>
      <c r="D13" s="14">
        <v>50183.75</v>
      </c>
    </row>
    <row r="14" spans="1:4" x14ac:dyDescent="0.35">
      <c r="B14" t="s">
        <v>49</v>
      </c>
      <c r="C14" s="38">
        <v>1013</v>
      </c>
      <c r="D14" s="38">
        <v>536.02</v>
      </c>
    </row>
    <row r="15" spans="1:4" ht="15" thickBot="1" x14ac:dyDescent="0.4">
      <c r="A15" t="s">
        <v>45</v>
      </c>
      <c r="C15" s="39">
        <f>SUM(C9:C14)</f>
        <v>61340</v>
      </c>
      <c r="D15" s="39">
        <f>SUM(D9:D14)</f>
        <v>57797.95</v>
      </c>
    </row>
    <row r="16" spans="1:4" ht="15" thickTop="1" x14ac:dyDescent="0.35">
      <c r="A16" s="10"/>
      <c r="B16" s="10"/>
      <c r="C16" s="15"/>
      <c r="D16" s="15"/>
    </row>
    <row r="17" spans="1:5" x14ac:dyDescent="0.35">
      <c r="A17" t="s">
        <v>46</v>
      </c>
      <c r="C17" s="14">
        <v>0</v>
      </c>
      <c r="D17" s="14">
        <v>0</v>
      </c>
    </row>
    <row r="18" spans="1:5" x14ac:dyDescent="0.35">
      <c r="A18" s="10"/>
      <c r="B18" s="10"/>
      <c r="C18" s="15"/>
      <c r="D18" s="15"/>
    </row>
    <row r="19" spans="1:5" x14ac:dyDescent="0.35">
      <c r="A19" t="s">
        <v>47</v>
      </c>
      <c r="C19" s="38">
        <f>C15-C17</f>
        <v>61340</v>
      </c>
      <c r="D19" s="38">
        <f>D15-D17</f>
        <v>57797.95</v>
      </c>
    </row>
    <row r="20" spans="1:5" x14ac:dyDescent="0.35">
      <c r="A20" s="10"/>
      <c r="B20" s="10"/>
      <c r="C20" s="15"/>
      <c r="D20" s="15"/>
    </row>
    <row r="21" spans="1:5" ht="15" thickBot="1" x14ac:dyDescent="0.4">
      <c r="A21" t="s">
        <v>48</v>
      </c>
      <c r="C21" s="40">
        <f>C17+C19</f>
        <v>61340</v>
      </c>
      <c r="D21" s="40">
        <f>D17+D19</f>
        <v>57797.95</v>
      </c>
      <c r="E21" s="14"/>
    </row>
    <row r="22" spans="1:5" ht="15" thickTop="1" x14ac:dyDescent="0.35"/>
    <row r="25" spans="1:5" x14ac:dyDescent="0.35">
      <c r="A25" t="s">
        <v>55</v>
      </c>
    </row>
    <row r="26" spans="1:5" x14ac:dyDescent="0.35">
      <c r="A26" t="s">
        <v>56</v>
      </c>
    </row>
    <row r="27" spans="1:5" x14ac:dyDescent="0.35">
      <c r="A27" t="s">
        <v>57</v>
      </c>
    </row>
    <row r="28" spans="1:5" x14ac:dyDescent="0.35">
      <c r="A28" t="s">
        <v>58</v>
      </c>
    </row>
    <row r="29" spans="1:5" x14ac:dyDescent="0.35">
      <c r="A29" t="s">
        <v>59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C7E0-80F3-42FA-B399-2CA337D4EE64}">
  <dimension ref="A1:I5"/>
  <sheetViews>
    <sheetView tabSelected="1" topLeftCell="A2" workbookViewId="0">
      <selection activeCell="AC14" sqref="AC14"/>
    </sheetView>
  </sheetViews>
  <sheetFormatPr defaultRowHeight="14.5" x14ac:dyDescent="0.35"/>
  <cols>
    <col min="1" max="1" width="17.6328125" customWidth="1"/>
  </cols>
  <sheetData>
    <row r="1" spans="1:9" ht="23.5" x14ac:dyDescent="0.55000000000000004">
      <c r="A1" s="43" t="s">
        <v>0</v>
      </c>
      <c r="B1" s="43"/>
      <c r="C1" s="43"/>
      <c r="D1" s="43"/>
    </row>
    <row r="2" spans="1:9" ht="23.5" x14ac:dyDescent="0.55000000000000004">
      <c r="A2" s="43" t="s">
        <v>54</v>
      </c>
      <c r="B2" s="43"/>
      <c r="C2" s="43"/>
      <c r="D2" s="43"/>
    </row>
    <row r="4" spans="1:9" x14ac:dyDescent="0.35">
      <c r="B4">
        <v>2015</v>
      </c>
      <c r="C4">
        <v>2016</v>
      </c>
      <c r="D4">
        <v>2017</v>
      </c>
      <c r="E4">
        <v>2018</v>
      </c>
      <c r="F4">
        <v>2019</v>
      </c>
      <c r="G4">
        <v>2020</v>
      </c>
      <c r="H4">
        <v>2021</v>
      </c>
      <c r="I4">
        <v>2022</v>
      </c>
    </row>
    <row r="5" spans="1:9" x14ac:dyDescent="0.35">
      <c r="A5" t="s">
        <v>53</v>
      </c>
      <c r="G5">
        <v>65422</v>
      </c>
      <c r="H5">
        <v>61340</v>
      </c>
      <c r="I5">
        <v>59062</v>
      </c>
    </row>
  </sheetData>
  <mergeCells count="2">
    <mergeCell ref="A1:D1"/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and Expense Statement</vt:lpstr>
      <vt:lpstr>Balance Sheet</vt:lpstr>
      <vt:lpstr>Trend in 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S Connor</dc:creator>
  <cp:lastModifiedBy>Tamra S Connor</cp:lastModifiedBy>
  <dcterms:created xsi:type="dcterms:W3CDTF">2022-07-17T19:14:05Z</dcterms:created>
  <dcterms:modified xsi:type="dcterms:W3CDTF">2022-07-18T14:42:13Z</dcterms:modified>
</cp:coreProperties>
</file>